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2" windowWidth="9996" windowHeight="8292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(1)'!$9:$10</definedName>
  </definedNames>
  <calcPr fullCalcOnLoad="1"/>
</workbook>
</file>

<file path=xl/sharedStrings.xml><?xml version="1.0" encoding="utf-8"?>
<sst xmlns="http://schemas.openxmlformats.org/spreadsheetml/2006/main" count="98" uniqueCount="68">
  <si>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</si>
  <si>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</si>
  <si>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</si>
  <si>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</si>
  <si>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</si>
  <si>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</si>
  <si>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</si>
  <si>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</si>
  <si>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</si>
  <si>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</si>
  <si>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</si>
  <si>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</si>
  <si>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</si>
  <si>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</si>
  <si>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</si>
  <si>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</si>
  <si>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</si>
  <si>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</si>
  <si>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</si>
  <si>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</si>
  <si>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</si>
  <si>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</si>
  <si>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Исполнение бюджета Усть-Ницинского сельского поселения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</si>
  <si>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</si>
  <si>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</si>
  <si>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</si>
  <si>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</si>
  <si>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</si>
  <si>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</si>
  <si>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</si>
  <si>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</si>
  <si>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</si>
  <si>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</si>
  <si>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</si>
  <si>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</si>
  <si>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Итого налоговых и неналоговых доходов</t>
  </si>
  <si>
    <t>Прочие доходы от компенсации затрат бюджетов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</si>
  <si>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</si>
  <si>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Доходы, полученные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 </t>
  </si>
  <si>
    <t>Плата за пользование жилых помещений (плата за наём) муниципального жилищного фонда сельских поселений</t>
  </si>
  <si>
    <t>Невыясненные поступления, зачисляемые в бюджеты сельских поселений</t>
  </si>
  <si>
    <t xml:space="preserve">  Дотации бюджетам сельских поселений на выравнивание уровня бюджетной обеспеченности из бюджетов муниципальных районов</t>
  </si>
  <si>
    <t>Прочие доходы от компенсации затрат бюджетов сельских поселений</t>
  </si>
  <si>
    <t>за период с 01.01.2020 по  30.06.2020 года</t>
  </si>
  <si>
    <t>Проче субсидии бюджетам сельских поселений</t>
  </si>
  <si>
    <t>18210102000010000110</t>
  </si>
  <si>
    <t>18210501011010000110</t>
  </si>
  <si>
    <t>18210501021010000110</t>
  </si>
  <si>
    <t>18210601030100000110</t>
  </si>
  <si>
    <t>18210606033100000110</t>
  </si>
  <si>
    <t>18210606043100000110</t>
  </si>
  <si>
    <t>92011105025100001120</t>
  </si>
  <si>
    <t>92011105035100001120</t>
  </si>
  <si>
    <t>92011109045100004120</t>
  </si>
  <si>
    <t>92011302995100005130</t>
  </si>
  <si>
    <t>92011302995100007130</t>
  </si>
  <si>
    <t>92011701050100000180</t>
  </si>
  <si>
    <t>90120216001100000150</t>
  </si>
  <si>
    <t>92020230024100000150</t>
  </si>
  <si>
    <t>92020235118100000150</t>
  </si>
  <si>
    <t>92020235120100000150</t>
  </si>
  <si>
    <t>92020229999100000150</t>
  </si>
  <si>
    <t>92020240014100000150</t>
  </si>
  <si>
    <t>92020249999100000150</t>
  </si>
  <si>
    <t xml:space="preserve">Приложение № 1   </t>
  </si>
  <si>
    <t>к постановлению администрации</t>
  </si>
  <si>
    <t>Усть-Ницинского сельского поселения</t>
  </si>
  <si>
    <t>от 23.07.2020 № 136-НПА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</si>
</sst>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 horizontal="left" vertical="center" wrapText="1"/>
    </xf>
    <xf numFmtId="49" fontId="0" fillId="32" borderId="0" xfId="0" applyNumberFormat="1" applyFill="1" applyBorder="1" applyAlignment="1">
      <alignment horizontal="center" vertical="top" shrinkToFi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5" xfId="0" applyFill="1" applyBorder="1" applyAlignment="1">
      <alignment horizontal="right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32" borderId="12" xfId="0" applyNumberFormat="1" applyFont="1" applyFill="1" applyBorder="1" applyAlignment="1">
      <alignment horizontal="left" vertical="top" shrinkToFit="1"/>
    </xf>
    <xf numFmtId="0" fontId="2" fillId="0" borderId="13" xfId="0" applyFont="1" applyBorder="1" applyAlignment="1">
      <alignment horizontal="left" vertical="top"/>
    </xf>
    <xf numFmtId="0" fontId="0" fillId="32" borderId="16" xfId="0" applyFill="1" applyBorder="1" applyAlignment="1">
      <alignment horizontal="center" vertical="center" wrapText="1"/>
    </xf>
    <xf numFmtId="170" fontId="2" fillId="32" borderId="12" xfId="42" applyFont="1" applyFill="1" applyBorder="1" applyAlignment="1">
      <alignment horizontal="left" vertical="top" shrinkToFit="1"/>
    </xf>
    <xf numFmtId="170" fontId="2" fillId="32" borderId="16" xfId="42" applyFont="1" applyFill="1" applyBorder="1" applyAlignment="1">
      <alignment horizontal="left" vertical="top" shrinkToFit="1"/>
    </xf>
    <xf numFmtId="170" fontId="2" fillId="32" borderId="13" xfId="42" applyFont="1" applyFill="1" applyBorder="1" applyAlignment="1">
      <alignment horizontal="left" vertical="top" shrinkToFit="1"/>
    </xf>
    <xf numFmtId="0" fontId="0" fillId="32" borderId="0" xfId="0" applyFill="1" applyAlignment="1">
      <alignment horizontal="right" wrapText="1"/>
    </xf>
    <xf numFmtId="0" fontId="0" fillId="32" borderId="0" xfId="0" applyFill="1" applyAlignment="1">
      <alignment horizontal="right" wrapText="1"/>
    </xf>
    <xf numFmtId="0" fontId="0" fillId="32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4"/>
  <sheetViews>
    <sheetView showGridLines="0" showZeros="0" tabSelected="1" zoomScalePageLayoutView="0" workbookViewId="0" topLeftCell="A1">
      <selection activeCell="AM9" sqref="AM9"/>
    </sheetView>
  </sheetViews>
  <sheetFormatPr defaultColWidth="9.00390625" defaultRowHeight="12.75"/>
  <cols>
    <col min="1" max="1" width="21.625" style="0" customWidth="1"/>
    <col min="2" max="2" width="47.625" style="0" customWidth="1"/>
    <col min="3" max="17" width="0" style="0" hidden="1" customWidth="1"/>
    <col min="18" max="18" width="15.625" style="0" customWidth="1"/>
    <col min="19" max="26" width="0" style="0" hidden="1" customWidth="1"/>
    <col min="27" max="27" width="15.625" style="0" customWidth="1"/>
    <col min="28" max="31" width="0" style="0" hidden="1" customWidth="1"/>
    <col min="32" max="33" width="15.625" style="0" customWidth="1"/>
    <col min="34" max="37" width="0" style="0" hidden="1" customWidth="1"/>
  </cols>
  <sheetData>
    <row r="1" spans="1:37" ht="12.75" customHeight="1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69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1"/>
      <c r="AB2" s="1"/>
      <c r="AC2" s="1"/>
      <c r="AD2" s="1"/>
      <c r="AE2" s="1"/>
      <c r="AF2" s="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</row>
    <row r="3" spans="1:37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 t="s">
        <v>65</v>
      </c>
      <c r="AG3" s="35"/>
      <c r="AH3" s="34"/>
      <c r="AI3" s="34"/>
      <c r="AJ3" s="34"/>
      <c r="AK3" s="34"/>
    </row>
    <row r="4" spans="1:37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3" t="s">
        <v>66</v>
      </c>
      <c r="AB4" s="33"/>
      <c r="AC4" s="33"/>
      <c r="AD4" s="33"/>
      <c r="AE4" s="33"/>
      <c r="AF4" s="33"/>
      <c r="AG4" s="33"/>
      <c r="AH4" s="34"/>
      <c r="AI4" s="34"/>
      <c r="AJ4" s="34"/>
      <c r="AK4" s="34"/>
    </row>
    <row r="5" spans="1:37" ht="15" customHeight="1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t="15" customHeight="1">
      <c r="A6" s="22" t="s">
        <v>22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"/>
      <c r="AK6" s="2"/>
    </row>
    <row r="7" spans="1:37" ht="15">
      <c r="A7" s="23" t="s">
        <v>43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3"/>
      <c r="AK7" s="3"/>
    </row>
    <row r="8" spans="1:37" ht="12.75">
      <c r="A8" s="24" t="s">
        <v>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ht="26.25" customHeight="1">
      <c r="A9" s="19" t="s">
        <v>1</v>
      </c>
      <c r="B9" s="19" t="s">
        <v>2</v>
      </c>
      <c r="C9" s="19" t="s">
        <v>3</v>
      </c>
      <c r="D9" s="19" t="s">
        <v>3</v>
      </c>
      <c r="E9" s="19" t="s">
        <v>3</v>
      </c>
      <c r="F9" s="17" t="s">
        <v>4</v>
      </c>
      <c r="G9" s="29"/>
      <c r="H9" s="18"/>
      <c r="I9" s="17" t="s">
        <v>5</v>
      </c>
      <c r="J9" s="29"/>
      <c r="K9" s="18"/>
      <c r="L9" s="19" t="s">
        <v>3</v>
      </c>
      <c r="M9" s="19" t="s">
        <v>3</v>
      </c>
      <c r="N9" s="19" t="s">
        <v>3</v>
      </c>
      <c r="O9" s="19" t="s">
        <v>3</v>
      </c>
      <c r="P9" s="19" t="s">
        <v>3</v>
      </c>
      <c r="Q9" s="19" t="s">
        <v>3</v>
      </c>
      <c r="R9" s="19" t="s">
        <v>6</v>
      </c>
      <c r="S9" s="19" t="s">
        <v>3</v>
      </c>
      <c r="T9" s="19" t="s">
        <v>3</v>
      </c>
      <c r="U9" s="19" t="s">
        <v>3</v>
      </c>
      <c r="V9" s="19" t="s">
        <v>3</v>
      </c>
      <c r="W9" s="19" t="s">
        <v>3</v>
      </c>
      <c r="X9" s="19" t="s">
        <v>3</v>
      </c>
      <c r="Y9" s="17" t="s">
        <v>7</v>
      </c>
      <c r="Z9" s="29"/>
      <c r="AA9" s="18"/>
      <c r="AB9" s="17" t="s">
        <v>8</v>
      </c>
      <c r="AC9" s="29"/>
      <c r="AD9" s="18"/>
      <c r="AE9" s="4" t="s">
        <v>3</v>
      </c>
      <c r="AF9" s="17" t="s">
        <v>9</v>
      </c>
      <c r="AG9" s="18"/>
      <c r="AH9" s="17" t="s">
        <v>10</v>
      </c>
      <c r="AI9" s="18"/>
      <c r="AJ9" s="17" t="s">
        <v>11</v>
      </c>
      <c r="AK9" s="18"/>
    </row>
    <row r="10" spans="1:37" ht="12.75">
      <c r="A10" s="20"/>
      <c r="B10" s="20"/>
      <c r="C10" s="20"/>
      <c r="D10" s="20"/>
      <c r="E10" s="20"/>
      <c r="F10" s="4" t="s">
        <v>3</v>
      </c>
      <c r="G10" s="4" t="s">
        <v>3</v>
      </c>
      <c r="H10" s="4" t="s">
        <v>3</v>
      </c>
      <c r="I10" s="4" t="s">
        <v>3</v>
      </c>
      <c r="J10" s="4" t="s">
        <v>3</v>
      </c>
      <c r="K10" s="4" t="s">
        <v>3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4" t="s">
        <v>3</v>
      </c>
      <c r="Z10" s="4" t="s">
        <v>3</v>
      </c>
      <c r="AA10" s="4" t="s">
        <v>12</v>
      </c>
      <c r="AB10" s="4" t="s">
        <v>3</v>
      </c>
      <c r="AC10" s="4" t="s">
        <v>3</v>
      </c>
      <c r="AD10" s="4" t="s">
        <v>3</v>
      </c>
      <c r="AE10" s="4"/>
      <c r="AF10" s="4" t="s">
        <v>13</v>
      </c>
      <c r="AG10" s="4" t="s">
        <v>14</v>
      </c>
      <c r="AH10" s="4" t="s">
        <v>3</v>
      </c>
      <c r="AI10" s="4" t="s">
        <v>3</v>
      </c>
      <c r="AJ10" s="4" t="s">
        <v>3</v>
      </c>
      <c r="AK10" s="4" t="s">
        <v>3</v>
      </c>
    </row>
    <row r="11" spans="1:37" ht="17.25" customHeight="1">
      <c r="A11" s="5" t="s">
        <v>45</v>
      </c>
      <c r="B11" s="6" t="s">
        <v>23</v>
      </c>
      <c r="C11" s="5" t="s">
        <v>15</v>
      </c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8">
        <v>0</v>
      </c>
      <c r="P11" s="8">
        <v>559000</v>
      </c>
      <c r="Q11" s="8">
        <v>0</v>
      </c>
      <c r="R11" s="8">
        <v>364000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123484.92</v>
      </c>
      <c r="AA11" s="8">
        <v>162700.51</v>
      </c>
      <c r="AB11" s="8">
        <v>0</v>
      </c>
      <c r="AC11" s="8">
        <v>123484.92</v>
      </c>
      <c r="AD11" s="8">
        <v>123484.92</v>
      </c>
      <c r="AE11" s="8">
        <v>123484.92</v>
      </c>
      <c r="AF11" s="8">
        <f aca="true" t="shared" si="0" ref="AF11:AF32">R11-AA11</f>
        <v>201299.49</v>
      </c>
      <c r="AG11" s="9">
        <f aca="true" t="shared" si="1" ref="AG11:AG32">AA11/R11</f>
        <v>0.4469794230769231</v>
      </c>
      <c r="AH11" s="8">
        <v>-123484.92</v>
      </c>
      <c r="AI11" s="9"/>
      <c r="AJ11" s="8">
        <v>0</v>
      </c>
      <c r="AK11" s="9"/>
    </row>
    <row r="12" spans="1:37" ht="27" customHeight="1">
      <c r="A12" s="5" t="str">
        <f>'[1]Документ (1)'!$A$10</f>
        <v>10010302000010000110</v>
      </c>
      <c r="B12" s="6" t="str">
        <f>'[1]Документ (1)'!$B$10</f>
        <v>Акцизы по подакцизным товарам (продукции), производимым на территории РФ</v>
      </c>
      <c r="C12" s="5"/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/>
      <c r="P12" s="8"/>
      <c r="Q12" s="8"/>
      <c r="R12" s="8">
        <v>8286000</v>
      </c>
      <c r="S12" s="8"/>
      <c r="T12" s="8"/>
      <c r="U12" s="8"/>
      <c r="V12" s="8"/>
      <c r="W12" s="8"/>
      <c r="X12" s="8"/>
      <c r="Y12" s="8"/>
      <c r="Z12" s="8"/>
      <c r="AA12" s="8">
        <v>3512752.73</v>
      </c>
      <c r="AB12" s="8"/>
      <c r="AC12" s="8"/>
      <c r="AD12" s="8"/>
      <c r="AE12" s="8"/>
      <c r="AF12" s="8">
        <f t="shared" si="0"/>
        <v>4773247.27</v>
      </c>
      <c r="AG12" s="9">
        <f t="shared" si="1"/>
        <v>0.42393829712768527</v>
      </c>
      <c r="AH12" s="8"/>
      <c r="AI12" s="9"/>
      <c r="AJ12" s="8"/>
      <c r="AK12" s="9"/>
    </row>
    <row r="13" spans="1:37" ht="33.75" customHeight="1">
      <c r="A13" s="5" t="s">
        <v>46</v>
      </c>
      <c r="B13" s="15" t="s">
        <v>29</v>
      </c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/>
      <c r="P13" s="8"/>
      <c r="Q13" s="8"/>
      <c r="R13" s="8">
        <v>454000</v>
      </c>
      <c r="S13" s="8"/>
      <c r="T13" s="8"/>
      <c r="U13" s="8"/>
      <c r="V13" s="8"/>
      <c r="W13" s="8"/>
      <c r="X13" s="8"/>
      <c r="Y13" s="8"/>
      <c r="Z13" s="8"/>
      <c r="AA13" s="8">
        <v>176935.28</v>
      </c>
      <c r="AB13" s="8"/>
      <c r="AC13" s="8"/>
      <c r="AD13" s="8"/>
      <c r="AE13" s="8"/>
      <c r="AF13" s="8">
        <f t="shared" si="0"/>
        <v>277064.72</v>
      </c>
      <c r="AG13" s="9">
        <f t="shared" si="1"/>
        <v>0.3897252863436123</v>
      </c>
      <c r="AH13" s="8"/>
      <c r="AI13" s="9"/>
      <c r="AJ13" s="8"/>
      <c r="AK13" s="9"/>
    </row>
    <row r="14" spans="1:37" ht="41.25" customHeight="1">
      <c r="A14" s="5" t="s">
        <v>47</v>
      </c>
      <c r="B14" s="15" t="s">
        <v>30</v>
      </c>
      <c r="C14" s="5"/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/>
      <c r="P14" s="8"/>
      <c r="Q14" s="8"/>
      <c r="R14" s="8">
        <v>135000</v>
      </c>
      <c r="S14" s="8"/>
      <c r="T14" s="8"/>
      <c r="U14" s="8"/>
      <c r="V14" s="8"/>
      <c r="W14" s="8"/>
      <c r="X14" s="8"/>
      <c r="Y14" s="8"/>
      <c r="Z14" s="8"/>
      <c r="AA14" s="8">
        <v>39560.13</v>
      </c>
      <c r="AB14" s="8"/>
      <c r="AC14" s="8"/>
      <c r="AD14" s="8"/>
      <c r="AE14" s="8"/>
      <c r="AF14" s="8">
        <f t="shared" si="0"/>
        <v>95439.87</v>
      </c>
      <c r="AG14" s="9">
        <f t="shared" si="1"/>
        <v>0.29303799999999997</v>
      </c>
      <c r="AH14" s="8"/>
      <c r="AI14" s="9"/>
      <c r="AJ14" s="8"/>
      <c r="AK14" s="9"/>
    </row>
    <row r="15" spans="1:37" ht="43.5" customHeight="1">
      <c r="A15" s="5" t="s">
        <v>48</v>
      </c>
      <c r="B15" s="6" t="s">
        <v>24</v>
      </c>
      <c r="C15" s="5" t="s">
        <v>16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346000</v>
      </c>
      <c r="Q15" s="8">
        <v>0</v>
      </c>
      <c r="R15" s="8">
        <v>760000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12479.61</v>
      </c>
      <c r="AA15" s="8">
        <v>101288.79</v>
      </c>
      <c r="AB15" s="8">
        <v>0</v>
      </c>
      <c r="AC15" s="8">
        <v>12479.61</v>
      </c>
      <c r="AD15" s="8">
        <v>12479.61</v>
      </c>
      <c r="AE15" s="8">
        <v>12479.61</v>
      </c>
      <c r="AF15" s="8">
        <f t="shared" si="0"/>
        <v>658711.21</v>
      </c>
      <c r="AG15" s="9">
        <f t="shared" si="1"/>
        <v>0.1332747236842105</v>
      </c>
      <c r="AH15" s="8">
        <v>-12479.61</v>
      </c>
      <c r="AI15" s="9"/>
      <c r="AJ15" s="8">
        <v>0</v>
      </c>
      <c r="AK15" s="9"/>
    </row>
    <row r="16" spans="1:37" ht="39">
      <c r="A16" s="5" t="s">
        <v>49</v>
      </c>
      <c r="B16" s="6" t="s">
        <v>31</v>
      </c>
      <c r="C16" s="5" t="s">
        <v>17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129000</v>
      </c>
      <c r="Q16" s="8">
        <v>0</v>
      </c>
      <c r="R16" s="8">
        <v>392000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254878.93</v>
      </c>
      <c r="AA16" s="8">
        <v>276282.85</v>
      </c>
      <c r="AB16" s="8">
        <v>0</v>
      </c>
      <c r="AC16" s="8">
        <v>254878.93</v>
      </c>
      <c r="AD16" s="8">
        <v>254878.93</v>
      </c>
      <c r="AE16" s="8">
        <v>254878.93</v>
      </c>
      <c r="AF16" s="8">
        <f t="shared" si="0"/>
        <v>115717.15000000002</v>
      </c>
      <c r="AG16" s="9">
        <f t="shared" si="1"/>
        <v>0.7048031887755102</v>
      </c>
      <c r="AH16" s="8">
        <v>-254878.93</v>
      </c>
      <c r="AI16" s="9"/>
      <c r="AJ16" s="8">
        <v>0</v>
      </c>
      <c r="AK16" s="9"/>
    </row>
    <row r="17" spans="1:37" ht="39">
      <c r="A17" s="5" t="s">
        <v>50</v>
      </c>
      <c r="B17" s="6" t="s">
        <v>32</v>
      </c>
      <c r="C17" s="5" t="s">
        <v>18</v>
      </c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>
        <v>0</v>
      </c>
      <c r="P17" s="8">
        <v>74000</v>
      </c>
      <c r="Q17" s="8">
        <v>0</v>
      </c>
      <c r="R17" s="8">
        <v>1369000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41648</v>
      </c>
      <c r="AA17" s="8">
        <v>238620.64</v>
      </c>
      <c r="AB17" s="8">
        <v>0</v>
      </c>
      <c r="AC17" s="8">
        <v>41648</v>
      </c>
      <c r="AD17" s="8">
        <v>41648</v>
      </c>
      <c r="AE17" s="8">
        <v>41648</v>
      </c>
      <c r="AF17" s="8">
        <f t="shared" si="0"/>
        <v>1130379.3599999999</v>
      </c>
      <c r="AG17" s="9">
        <f t="shared" si="1"/>
        <v>0.17430287801314828</v>
      </c>
      <c r="AH17" s="8">
        <v>-41648</v>
      </c>
      <c r="AI17" s="9"/>
      <c r="AJ17" s="8">
        <v>0</v>
      </c>
      <c r="AK17" s="9"/>
    </row>
    <row r="18" spans="1:37" ht="79.5" customHeight="1">
      <c r="A18" s="5" t="s">
        <v>51</v>
      </c>
      <c r="B18" s="6" t="s">
        <v>38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>
        <v>16000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f t="shared" si="0"/>
        <v>16000</v>
      </c>
      <c r="AG18" s="9">
        <f t="shared" si="1"/>
        <v>0</v>
      </c>
      <c r="AH18" s="8"/>
      <c r="AI18" s="9"/>
      <c r="AJ18" s="8"/>
      <c r="AK18" s="9"/>
    </row>
    <row r="19" spans="1:37" ht="102" customHeight="1">
      <c r="A19" s="5" t="s">
        <v>52</v>
      </c>
      <c r="B19" s="6" t="s">
        <v>25</v>
      </c>
      <c r="C19" s="5" t="s">
        <v>19</v>
      </c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>
        <v>0</v>
      </c>
      <c r="P19" s="8">
        <v>52000</v>
      </c>
      <c r="Q19" s="8">
        <v>0</v>
      </c>
      <c r="R19" s="8">
        <v>83000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9696.24</v>
      </c>
      <c r="AA19" s="8">
        <v>36377.57</v>
      </c>
      <c r="AB19" s="8">
        <v>0</v>
      </c>
      <c r="AC19" s="8">
        <v>9696.24</v>
      </c>
      <c r="AD19" s="8">
        <v>9696.24</v>
      </c>
      <c r="AE19" s="8">
        <v>9696.24</v>
      </c>
      <c r="AF19" s="8">
        <f t="shared" si="0"/>
        <v>46622.43</v>
      </c>
      <c r="AG19" s="9">
        <f t="shared" si="1"/>
        <v>0.43828397590361445</v>
      </c>
      <c r="AH19" s="8">
        <v>-9696.24</v>
      </c>
      <c r="AI19" s="9"/>
      <c r="AJ19" s="8">
        <v>0</v>
      </c>
      <c r="AK19" s="9"/>
    </row>
    <row r="20" spans="1:37" ht="42.75" customHeight="1">
      <c r="A20" s="5" t="s">
        <v>53</v>
      </c>
      <c r="B20" s="6" t="s">
        <v>39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>
        <v>45000</v>
      </c>
      <c r="S20" s="8"/>
      <c r="T20" s="8"/>
      <c r="U20" s="8"/>
      <c r="V20" s="8"/>
      <c r="W20" s="8"/>
      <c r="X20" s="8"/>
      <c r="Y20" s="8"/>
      <c r="Z20" s="8"/>
      <c r="AA20" s="8">
        <v>8260.34</v>
      </c>
      <c r="AB20" s="8"/>
      <c r="AC20" s="8"/>
      <c r="AD20" s="8"/>
      <c r="AE20" s="8"/>
      <c r="AF20" s="8">
        <f t="shared" si="0"/>
        <v>36739.66</v>
      </c>
      <c r="AG20" s="9">
        <f t="shared" si="1"/>
        <v>0.18356311111111112</v>
      </c>
      <c r="AH20" s="8"/>
      <c r="AI20" s="9"/>
      <c r="AJ20" s="8"/>
      <c r="AK20" s="9"/>
    </row>
    <row r="21" spans="1:37" ht="31.5" customHeight="1">
      <c r="A21" s="5" t="s">
        <v>54</v>
      </c>
      <c r="B21" s="6" t="s">
        <v>42</v>
      </c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8">
        <v>72088</v>
      </c>
      <c r="S21" s="8"/>
      <c r="T21" s="8"/>
      <c r="U21" s="8"/>
      <c r="V21" s="8"/>
      <c r="W21" s="8"/>
      <c r="X21" s="8"/>
      <c r="Y21" s="8"/>
      <c r="Z21" s="8"/>
      <c r="AA21" s="8">
        <v>134420.17</v>
      </c>
      <c r="AB21" s="8"/>
      <c r="AC21" s="8"/>
      <c r="AD21" s="8"/>
      <c r="AE21" s="8"/>
      <c r="AF21" s="8">
        <f t="shared" si="0"/>
        <v>-62332.17000000001</v>
      </c>
      <c r="AG21" s="9">
        <f t="shared" si="1"/>
        <v>1.8646677671734548</v>
      </c>
      <c r="AH21" s="8"/>
      <c r="AI21" s="9"/>
      <c r="AJ21" s="8"/>
      <c r="AK21" s="9"/>
    </row>
    <row r="22" spans="1:37" ht="31.5" customHeight="1">
      <c r="A22" s="5" t="s">
        <v>55</v>
      </c>
      <c r="B22" s="6" t="s">
        <v>36</v>
      </c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/>
      <c r="P22" s="8"/>
      <c r="Q22" s="8"/>
      <c r="R22" s="8">
        <v>46000</v>
      </c>
      <c r="S22" s="8"/>
      <c r="T22" s="8"/>
      <c r="U22" s="8"/>
      <c r="V22" s="8"/>
      <c r="W22" s="8"/>
      <c r="X22" s="8"/>
      <c r="Y22" s="8"/>
      <c r="Z22" s="8"/>
      <c r="AA22" s="8">
        <v>24632.34</v>
      </c>
      <c r="AB22" s="8"/>
      <c r="AC22" s="8"/>
      <c r="AD22" s="8"/>
      <c r="AE22" s="8"/>
      <c r="AF22" s="8">
        <v>29688.36</v>
      </c>
      <c r="AG22" s="9">
        <v>0.35460086956521736</v>
      </c>
      <c r="AH22" s="8"/>
      <c r="AI22" s="9"/>
      <c r="AJ22" s="8"/>
      <c r="AK22" s="9"/>
    </row>
    <row r="23" spans="1:37" ht="31.5" customHeight="1">
      <c r="A23" s="5" t="s">
        <v>56</v>
      </c>
      <c r="B23" s="6" t="s">
        <v>40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>
        <f>R23-AA23</f>
        <v>0</v>
      </c>
      <c r="AG23" s="9" t="e">
        <f>AA23/R23</f>
        <v>#DIV/0!</v>
      </c>
      <c r="AH23" s="8"/>
      <c r="AI23" s="9"/>
      <c r="AJ23" s="8"/>
      <c r="AK23" s="9"/>
    </row>
    <row r="24" spans="1:37" ht="12.75">
      <c r="A24" s="27" t="s">
        <v>35</v>
      </c>
      <c r="B24" s="28"/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/>
      <c r="P24" s="8"/>
      <c r="Q24" s="8"/>
      <c r="R24" s="13">
        <f>SUM(R11:R23)</f>
        <v>12022088</v>
      </c>
      <c r="S24" s="13"/>
      <c r="T24" s="13"/>
      <c r="U24" s="13"/>
      <c r="V24" s="13"/>
      <c r="W24" s="13"/>
      <c r="X24" s="13"/>
      <c r="Y24" s="13"/>
      <c r="Z24" s="13"/>
      <c r="AA24" s="13">
        <f>SUM(AA11:AA23)</f>
        <v>4711831.35</v>
      </c>
      <c r="AB24" s="13"/>
      <c r="AC24" s="13"/>
      <c r="AD24" s="13"/>
      <c r="AE24" s="13"/>
      <c r="AF24" s="13">
        <f>R24-AA24</f>
        <v>7310256.65</v>
      </c>
      <c r="AG24" s="14">
        <f>AA24/R24</f>
        <v>0.391931197808567</v>
      </c>
      <c r="AH24" s="8"/>
      <c r="AI24" s="9"/>
      <c r="AJ24" s="8"/>
      <c r="AK24" s="9"/>
    </row>
    <row r="25" spans="1:37" ht="41.25" customHeight="1">
      <c r="A25" s="5" t="s">
        <v>57</v>
      </c>
      <c r="B25" s="6" t="s">
        <v>41</v>
      </c>
      <c r="C25" s="5" t="s">
        <v>20</v>
      </c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>
        <v>0</v>
      </c>
      <c r="P25" s="8">
        <v>11550000</v>
      </c>
      <c r="Q25" s="8">
        <v>0</v>
      </c>
      <c r="R25" s="8">
        <v>5341000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3300000</v>
      </c>
      <c r="AA25" s="8">
        <v>2670000</v>
      </c>
      <c r="AB25" s="8">
        <v>0</v>
      </c>
      <c r="AC25" s="8">
        <v>3300000</v>
      </c>
      <c r="AD25" s="8">
        <v>3300000</v>
      </c>
      <c r="AE25" s="8">
        <v>3300000</v>
      </c>
      <c r="AF25" s="8">
        <f t="shared" si="0"/>
        <v>2671000</v>
      </c>
      <c r="AG25" s="9">
        <f t="shared" si="1"/>
        <v>0.4999063845721775</v>
      </c>
      <c r="AH25" s="8">
        <v>-3300000</v>
      </c>
      <c r="AI25" s="9"/>
      <c r="AJ25" s="8">
        <v>0</v>
      </c>
      <c r="AK25" s="9"/>
    </row>
    <row r="26" spans="1:37" ht="39" customHeight="1">
      <c r="A26" s="5" t="s">
        <v>58</v>
      </c>
      <c r="B26" s="6" t="s">
        <v>28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8">
        <v>200</v>
      </c>
      <c r="S26" s="8"/>
      <c r="T26" s="8"/>
      <c r="U26" s="8"/>
      <c r="V26" s="8"/>
      <c r="W26" s="8"/>
      <c r="X26" s="8"/>
      <c r="Y26" s="8"/>
      <c r="Z26" s="8"/>
      <c r="AA26" s="8">
        <v>200</v>
      </c>
      <c r="AB26" s="8"/>
      <c r="AC26" s="8"/>
      <c r="AD26" s="8"/>
      <c r="AE26" s="8"/>
      <c r="AF26" s="8">
        <f t="shared" si="0"/>
        <v>0</v>
      </c>
      <c r="AG26" s="9">
        <f t="shared" si="1"/>
        <v>1</v>
      </c>
      <c r="AH26" s="8"/>
      <c r="AI26" s="9"/>
      <c r="AJ26" s="8"/>
      <c r="AK26" s="9"/>
    </row>
    <row r="27" spans="1:37" ht="43.5" customHeight="1">
      <c r="A27" s="5" t="s">
        <v>59</v>
      </c>
      <c r="B27" s="6" t="s">
        <v>26</v>
      </c>
      <c r="C27" s="5" t="s">
        <v>21</v>
      </c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>
        <v>0</v>
      </c>
      <c r="P27" s="8">
        <v>0</v>
      </c>
      <c r="Q27" s="8">
        <v>205000</v>
      </c>
      <c r="R27" s="8">
        <v>237300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124500</v>
      </c>
      <c r="AA27" s="8">
        <v>119000</v>
      </c>
      <c r="AB27" s="8">
        <v>0</v>
      </c>
      <c r="AC27" s="8">
        <v>124500</v>
      </c>
      <c r="AD27" s="8">
        <v>124500</v>
      </c>
      <c r="AE27" s="8">
        <v>124500</v>
      </c>
      <c r="AF27" s="8">
        <f t="shared" si="0"/>
        <v>118300</v>
      </c>
      <c r="AG27" s="9">
        <f t="shared" si="1"/>
        <v>0.5014749262536873</v>
      </c>
      <c r="AH27" s="8">
        <v>-124500</v>
      </c>
      <c r="AI27" s="9"/>
      <c r="AJ27" s="8">
        <v>0</v>
      </c>
      <c r="AK27" s="9"/>
    </row>
    <row r="28" spans="1:37" ht="66.75" customHeight="1">
      <c r="A28" s="5" t="s">
        <v>60</v>
      </c>
      <c r="B28" s="6" t="s">
        <v>33</v>
      </c>
      <c r="C28" s="5"/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8"/>
      <c r="P28" s="8"/>
      <c r="Q28" s="8"/>
      <c r="R28" s="8">
        <v>300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>
        <f t="shared" si="0"/>
        <v>300</v>
      </c>
      <c r="AG28" s="9">
        <f t="shared" si="1"/>
        <v>0</v>
      </c>
      <c r="AH28" s="8"/>
      <c r="AI28" s="9"/>
      <c r="AJ28" s="8"/>
      <c r="AK28" s="9"/>
    </row>
    <row r="29" spans="1:37" ht="32.25" customHeight="1">
      <c r="A29" s="5" t="s">
        <v>61</v>
      </c>
      <c r="B29" s="6" t="s">
        <v>44</v>
      </c>
      <c r="C29" s="5"/>
      <c r="D29" s="5"/>
      <c r="E29" s="5"/>
      <c r="F29" s="7"/>
      <c r="G29" s="5"/>
      <c r="H29" s="5"/>
      <c r="I29" s="5"/>
      <c r="J29" s="5"/>
      <c r="K29" s="5"/>
      <c r="L29" s="5"/>
      <c r="M29" s="5"/>
      <c r="N29" s="5"/>
      <c r="O29" s="8"/>
      <c r="P29" s="8"/>
      <c r="Q29" s="8"/>
      <c r="R29" s="8">
        <v>54000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>
        <f t="shared" si="0"/>
        <v>54000</v>
      </c>
      <c r="AG29" s="9">
        <f t="shared" si="1"/>
        <v>0</v>
      </c>
      <c r="AH29" s="8"/>
      <c r="AI29" s="9"/>
      <c r="AJ29" s="8"/>
      <c r="AK29" s="9"/>
    </row>
    <row r="30" spans="1:37" ht="71.25" customHeight="1">
      <c r="A30" s="5" t="s">
        <v>62</v>
      </c>
      <c r="B30" s="6" t="s">
        <v>37</v>
      </c>
      <c r="C30" s="5"/>
      <c r="D30" s="5"/>
      <c r="E30" s="5"/>
      <c r="F30" s="7"/>
      <c r="G30" s="5"/>
      <c r="H30" s="5"/>
      <c r="I30" s="5"/>
      <c r="J30" s="5"/>
      <c r="K30" s="5"/>
      <c r="L30" s="5"/>
      <c r="M30" s="5"/>
      <c r="N30" s="5"/>
      <c r="O30" s="8"/>
      <c r="P30" s="8"/>
      <c r="Q30" s="8"/>
      <c r="R30" s="8">
        <v>4291440</v>
      </c>
      <c r="S30" s="8"/>
      <c r="T30" s="8"/>
      <c r="U30" s="8"/>
      <c r="V30" s="8"/>
      <c r="W30" s="8"/>
      <c r="X30" s="8"/>
      <c r="Y30" s="8"/>
      <c r="Z30" s="8"/>
      <c r="AA30" s="8">
        <v>1072860</v>
      </c>
      <c r="AB30" s="8"/>
      <c r="AC30" s="8"/>
      <c r="AD30" s="8"/>
      <c r="AE30" s="8"/>
      <c r="AF30" s="8">
        <f t="shared" si="0"/>
        <v>3218580</v>
      </c>
      <c r="AG30" s="9">
        <f t="shared" si="1"/>
        <v>0.25</v>
      </c>
      <c r="AH30" s="8"/>
      <c r="AI30" s="9"/>
      <c r="AJ30" s="8"/>
      <c r="AK30" s="9"/>
    </row>
    <row r="31" spans="1:37" ht="33" customHeight="1">
      <c r="A31" s="5" t="s">
        <v>63</v>
      </c>
      <c r="B31" s="6" t="s">
        <v>27</v>
      </c>
      <c r="C31" s="5"/>
      <c r="D31" s="5"/>
      <c r="E31" s="5"/>
      <c r="F31" s="7"/>
      <c r="G31" s="5"/>
      <c r="H31" s="5"/>
      <c r="I31" s="5"/>
      <c r="J31" s="5"/>
      <c r="K31" s="5"/>
      <c r="L31" s="5"/>
      <c r="M31" s="5"/>
      <c r="N31" s="5"/>
      <c r="O31" s="8"/>
      <c r="P31" s="8"/>
      <c r="Q31" s="8"/>
      <c r="R31" s="8">
        <v>36893000</v>
      </c>
      <c r="S31" s="8"/>
      <c r="T31" s="8"/>
      <c r="U31" s="8"/>
      <c r="V31" s="8"/>
      <c r="W31" s="8"/>
      <c r="X31" s="8"/>
      <c r="Y31" s="8"/>
      <c r="Z31" s="8"/>
      <c r="AA31" s="8">
        <v>18158600</v>
      </c>
      <c r="AB31" s="8"/>
      <c r="AC31" s="8"/>
      <c r="AD31" s="8"/>
      <c r="AE31" s="8"/>
      <c r="AF31" s="8">
        <f t="shared" si="0"/>
        <v>18734400</v>
      </c>
      <c r="AG31" s="9">
        <f t="shared" si="1"/>
        <v>0.4921963516114168</v>
      </c>
      <c r="AH31" s="8"/>
      <c r="AI31" s="9"/>
      <c r="AJ31" s="8"/>
      <c r="AK31" s="9"/>
    </row>
    <row r="32" spans="1:37" ht="28.5" customHeight="1">
      <c r="A32" s="30" t="s">
        <v>34</v>
      </c>
      <c r="B32" s="31"/>
      <c r="C32" s="31"/>
      <c r="D32" s="31"/>
      <c r="E32" s="31"/>
      <c r="F32" s="31"/>
      <c r="G32" s="31"/>
      <c r="H32" s="32"/>
      <c r="I32" s="10"/>
      <c r="J32" s="10"/>
      <c r="K32" s="10"/>
      <c r="L32" s="10"/>
      <c r="M32" s="10"/>
      <c r="N32" s="10"/>
      <c r="O32" s="11">
        <v>0</v>
      </c>
      <c r="P32" s="11">
        <v>16117000</v>
      </c>
      <c r="Q32" s="11">
        <v>2000000</v>
      </c>
      <c r="R32" s="13">
        <f>SUM(R24:R31)</f>
        <v>58839328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100121.18</v>
      </c>
      <c r="Z32" s="13">
        <v>5736634.84</v>
      </c>
      <c r="AA32" s="13">
        <f>SUM(AA24:AA31)</f>
        <v>26732491.35</v>
      </c>
      <c r="AB32" s="13">
        <v>100121.18</v>
      </c>
      <c r="AC32" s="13">
        <v>5736634.84</v>
      </c>
      <c r="AD32" s="13">
        <v>5636513.66</v>
      </c>
      <c r="AE32" s="13">
        <v>5636513.66</v>
      </c>
      <c r="AF32" s="13">
        <f t="shared" si="0"/>
        <v>32106836.65</v>
      </c>
      <c r="AG32" s="14">
        <f t="shared" si="1"/>
        <v>0.45433033072709467</v>
      </c>
      <c r="AH32" s="11">
        <v>-5636513.66</v>
      </c>
      <c r="AI32" s="12"/>
      <c r="AJ32" s="11">
        <v>0</v>
      </c>
      <c r="AK32" s="12"/>
    </row>
    <row r="33" spans="1:37" ht="21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6"/>
      <c r="AF33" s="26"/>
      <c r="AG33" s="26"/>
      <c r="AH33" s="1"/>
      <c r="AI33" s="1"/>
      <c r="AJ33" s="1"/>
      <c r="AK33" s="1"/>
    </row>
    <row r="34" ht="24" customHeight="1">
      <c r="A34" s="16"/>
    </row>
    <row r="35" ht="3" customHeight="1"/>
  </sheetData>
  <sheetProtection/>
  <mergeCells count="36">
    <mergeCell ref="AG2:BQ2"/>
    <mergeCell ref="AF3:AG3"/>
    <mergeCell ref="AA4:AG4"/>
    <mergeCell ref="B9:B10"/>
    <mergeCell ref="X9:X10"/>
    <mergeCell ref="A32:H32"/>
    <mergeCell ref="Q9:Q10"/>
    <mergeCell ref="R9:R10"/>
    <mergeCell ref="Y9:AA9"/>
    <mergeCell ref="A33:AG33"/>
    <mergeCell ref="A24:B24"/>
    <mergeCell ref="C9:C10"/>
    <mergeCell ref="D9:D10"/>
    <mergeCell ref="E9:E10"/>
    <mergeCell ref="F9:H9"/>
    <mergeCell ref="A9:A10"/>
    <mergeCell ref="I9:K9"/>
    <mergeCell ref="L9:L10"/>
    <mergeCell ref="AB9:AD9"/>
    <mergeCell ref="A1:AK1"/>
    <mergeCell ref="A5:AK5"/>
    <mergeCell ref="A6:AI6"/>
    <mergeCell ref="A7:AI7"/>
    <mergeCell ref="A8:AK8"/>
    <mergeCell ref="AJ9:AK9"/>
    <mergeCell ref="V9:V10"/>
    <mergeCell ref="W9:W10"/>
    <mergeCell ref="O9:O10"/>
    <mergeCell ref="M9:M10"/>
    <mergeCell ref="AF9:AG9"/>
    <mergeCell ref="AH9:AI9"/>
    <mergeCell ref="U9:U10"/>
    <mergeCell ref="S9:S10"/>
    <mergeCell ref="T9:T10"/>
    <mergeCell ref="N9:N10"/>
    <mergeCell ref="P9:P10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76</cp:lastModifiedBy>
  <cp:lastPrinted>2020-03-04T06:20:22Z</cp:lastPrinted>
  <dcterms:created xsi:type="dcterms:W3CDTF">2010-05-06T05:27:42Z</dcterms:created>
  <dcterms:modified xsi:type="dcterms:W3CDTF">2020-07-23T08:07:15Z</dcterms:modified>
  <cp:category/>
  <cp:version/>
  <cp:contentType/>
  <cp:contentStatus/>
</cp:coreProperties>
</file>